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Microsoft Office Contractació\CONTRACTACIÓ\LICITACIONS\2024\CSSV 5-24. FOTOVOLTÀIQUES\"/>
    </mc:Choice>
  </mc:AlternateContent>
  <bookViews>
    <workbookView xWindow="0" yWindow="0" windowWidth="28800" windowHeight="12435"/>
  </bookViews>
  <sheets>
    <sheet name="T-PRES" sheetId="2" r:id="rId1"/>
    <sheet name="T-DIM" sheetId="7" r:id="rId2"/>
  </sheets>
  <calcPr calcId="152511"/>
</workbook>
</file>

<file path=xl/calcChain.xml><?xml version="1.0" encoding="utf-8"?>
<calcChain xmlns="http://schemas.openxmlformats.org/spreadsheetml/2006/main">
  <c r="H27" i="2" l="1"/>
  <c r="H28" i="2"/>
  <c r="H35" i="2"/>
  <c r="H36" i="2"/>
  <c r="H42" i="2"/>
  <c r="H43" i="2"/>
  <c r="H45" i="2" s="1"/>
  <c r="H44" i="2"/>
  <c r="H50" i="2"/>
  <c r="H51" i="2"/>
  <c r="H54" i="2" s="1"/>
  <c r="H52" i="2"/>
  <c r="H53" i="2"/>
  <c r="H59" i="2"/>
  <c r="H61" i="2" s="1"/>
  <c r="H60" i="2"/>
  <c r="H66" i="2"/>
  <c r="H67" i="2"/>
  <c r="H73" i="2" s="1"/>
  <c r="H68" i="2"/>
  <c r="H69" i="2"/>
  <c r="H70" i="2"/>
  <c r="H71" i="2"/>
  <c r="H72" i="2"/>
  <c r="H78" i="2"/>
  <c r="H79" i="2"/>
  <c r="H80" i="2"/>
  <c r="H81" i="2"/>
  <c r="H82" i="2"/>
  <c r="H83" i="2"/>
  <c r="H88" i="2"/>
  <c r="H89" i="2"/>
  <c r="H90" i="2"/>
  <c r="H91" i="2"/>
  <c r="H96" i="2"/>
  <c r="H98" i="2" s="1"/>
  <c r="H97" i="2"/>
  <c r="H104" i="2"/>
  <c r="H109" i="2" s="1"/>
  <c r="H105" i="2"/>
  <c r="H106" i="2"/>
  <c r="H107" i="2"/>
  <c r="H108" i="2"/>
  <c r="H115" i="2"/>
  <c r="H116" i="2"/>
  <c r="H117" i="2"/>
  <c r="H118" i="2" s="1"/>
  <c r="H124" i="2"/>
  <c r="H125" i="2" s="1"/>
  <c r="G14" i="7"/>
  <c r="G15" i="7"/>
  <c r="G16" i="7"/>
  <c r="G13" i="7" s="1"/>
  <c r="G17" i="7"/>
  <c r="G18" i="7"/>
  <c r="G19" i="7"/>
  <c r="G20" i="7"/>
  <c r="G21" i="7"/>
  <c r="G22" i="7"/>
  <c r="G23" i="7"/>
  <c r="G24" i="7"/>
  <c r="G25" i="7"/>
  <c r="G26" i="7"/>
  <c r="G32" i="7"/>
  <c r="G31" i="7" s="1"/>
  <c r="G33" i="7"/>
  <c r="G34" i="7"/>
  <c r="H34" i="2"/>
  <c r="H37" i="2" s="1"/>
  <c r="H26" i="2"/>
  <c r="H29" i="2" s="1"/>
  <c r="H21" i="2"/>
  <c r="H20" i="2"/>
  <c r="H14" i="2"/>
  <c r="H13" i="2"/>
  <c r="H15" i="2" s="1"/>
  <c r="H127" i="2" l="1"/>
</calcChain>
</file>

<file path=xl/sharedStrings.xml><?xml version="1.0" encoding="utf-8"?>
<sst xmlns="http://schemas.openxmlformats.org/spreadsheetml/2006/main" count="352" uniqueCount="165">
  <si>
    <t xml:space="preserve">Projecte executiu d'instal·lació fotovoltaica al Consorci Sociosanitari </t>
  </si>
  <si>
    <t>Vilafranca del Penedès</t>
  </si>
  <si>
    <t>PRESSUPOST</t>
  </si>
  <si>
    <t>Preu</t>
  </si>
  <si>
    <t>Amidament</t>
  </si>
  <si>
    <t>Import</t>
  </si>
  <si>
    <t>Obra</t>
  </si>
  <si>
    <t>01</t>
  </si>
  <si>
    <t>PressupostCSSV</t>
  </si>
  <si>
    <t>Capítol</t>
  </si>
  <si>
    <t>ESTRUCTURA FOTOVOLTAICA</t>
  </si>
  <si>
    <t>01.01</t>
  </si>
  <si>
    <t>EGE0A322</t>
  </si>
  <si>
    <t>u</t>
  </si>
  <si>
    <t>Subministrament i instal·lació d'estructura inclinada a 10º formada per trinagles d'alumini anoditzat amb cargoleria d'acer inoxidable tipus AF-AERO o similar. 
Inlcou llast, conjunt triangles amb perfils PS10 i brides d'alumini , cargols de connexió i autotaladrants Inox.A2-70, pletina de suport inox.340, perfil EDM, deflecotrs i llast, així com el metarial necessari per a la correcta instal·lació.</t>
  </si>
  <si>
    <t>EGE0A302</t>
  </si>
  <si>
    <t>Subministrament i instal·lació d'estructura incllinada a 10º formada per safates auto-llastrades i triangles d'alumini anoditzat amb cargoleria d'acer inoxidable i deflectors per la part posterior del mòdul. Inclou llast i cinta d'EPDM per protegir la coberta.tipus CSwind o similar</t>
  </si>
  <si>
    <t>TOTAL</t>
  </si>
  <si>
    <t>02</t>
  </si>
  <si>
    <t>CAPTACIÓ</t>
  </si>
  <si>
    <t>01.02</t>
  </si>
  <si>
    <t>EGE1A320</t>
  </si>
  <si>
    <t>Subministrament i instal·lació de mòdul fotovoltaic de 144 cel·les monocristal·lí, potència pic 430 Wp, amb marc d'alumini anoditzat, protecció amb vidre trempat, caixa de connexió, precablejat amb connectors TS4 / MC4, amb una eficàcia mínima del 20,9%. 
Mínim de 15 anys de garantia del producte i 25 anys de garantia de produció.
Tipus Trina TSM-NEG9R.28 o similar.</t>
  </si>
  <si>
    <t>03</t>
  </si>
  <si>
    <t>INVERSORS</t>
  </si>
  <si>
    <t>01.03</t>
  </si>
  <si>
    <t>EGE2A349</t>
  </si>
  <si>
    <t>Subministrament i instal·lació d'ondulador fotovoltaic trifàsic CC/CA tipus Huawei model SUN2000-100KTL-M1 o similar, sortida d'ona sinusoïdal a 400V-50Hz i tensió màxima CC de 1100Vcc. Inclou proteccions de voltatge,  freqüència, funcionament en illa i vigilant d'aïllament.
Inclou tot el material necessari per al correcte muntage.</t>
  </si>
  <si>
    <t>EGE2A301</t>
  </si>
  <si>
    <t>Subministrament i instal·lació de marquesina protecció d'inversor i caixa de proteccions, amb estructura de perfils d'acer galvanitzat ancorats amb fixacions mecàniques, recobriment amb perfil nervat de planxa d'acer galvanitzada i lacada amb 4 nervis separats entre 250 i 270 mm i una alçaria entre 40 i 50 mm de 0.6 mm de gruix, amb una inèrcia entre 13 i 21 cm4 i una massa superficial entre 5 i 6 kg/m2, acabat llis, de color estàndard, segons la norma UNE-EN 14782. Remat amb paret, degudament segellat.</t>
  </si>
  <si>
    <t>E4R1A301</t>
  </si>
  <si>
    <t>Subministrament i muntatge d'estructura de suport per a subjecció dels inversors.
Inclou perfileria, ancoratges i tot el petit material necessari a la correcta instal·lació.</t>
  </si>
  <si>
    <t>04</t>
  </si>
  <si>
    <t>DISTRIBUCIÓ CC</t>
  </si>
  <si>
    <t>01.04</t>
  </si>
  <si>
    <t>EG31A301</t>
  </si>
  <si>
    <t>m</t>
  </si>
  <si>
    <t>Subministrament i instal·lació de cable solar de teninsió asignada CC:1,8 kV i CA:0,6/1 kV, amb designació ZZ-F H1Z2Z2-K (AS), unipolar de secció 1x4mm2. Coberta lliure d'halògens, baixa emissió de fums, no propagador d'incendi.</t>
  </si>
  <si>
    <t>EG22A330</t>
  </si>
  <si>
    <t>Subministrament i muntatge de tub corbable corrugat de PVC resistent a rajos UV amb filferro de tracció per a instal·lacions fotovoltaiques a l'aire lliure, de 20 mm de diàmetre.</t>
  </si>
  <si>
    <t>EG2DA301</t>
  </si>
  <si>
    <t>Safata metàl·lica reixa amb coberta d'acer galvanitzat en calent, d'alçària 50 mm i amplària 100 mm, col·locada sobre suports horitzontals amb elements de suport</t>
  </si>
  <si>
    <t>05</t>
  </si>
  <si>
    <t>DISTRIBUCIÓ CA</t>
  </si>
  <si>
    <t>01.05</t>
  </si>
  <si>
    <t>EG31A315</t>
  </si>
  <si>
    <t>Cable amb conductor de coure de 0,6/1 kV de tensió assignada, amb designació RZ1-K (AS), unipolar, de secció 1 x 70 mm2, amb coberta del cable de poliolefines amb baixa emissió fums, col·locat en canal o safata</t>
  </si>
  <si>
    <t>EG31A311</t>
  </si>
  <si>
    <t>Cable amb conductor de coure de 0,6/1 kV de tensió assignada, amb designació RZ1-K (AS), unipolar, de secció 1 x 35 mm2, amb coberta del cable de poliolefines amb baixa emissió fums, col·locat en canal o safata</t>
  </si>
  <si>
    <t>06</t>
  </si>
  <si>
    <t xml:space="preserve"> CONNEXIÓ A TERRA</t>
  </si>
  <si>
    <t>01.06</t>
  </si>
  <si>
    <t>EGD2A301</t>
  </si>
  <si>
    <t>Suministrament i instal·lació de piqueta de connexió a terra de coure, de 1500mm de llargària i 18mm de diàmetre, clavada a terra. Inclou grapa per a subjecció del cable, petit material i accessoris</t>
  </si>
  <si>
    <t>EGDZA301</t>
  </si>
  <si>
    <t>Subministrament i instal·lació de caixa seccionadora de Terra.
Punt de connexió a terra amb pont seccionador de platina de coure, muntat en caixa estanca i col·locat superficialment</t>
  </si>
  <si>
    <t>EG32A301</t>
  </si>
  <si>
    <t>Subministrament i instal·lació de cable amb conductor de coure 450/750 V de tensió assignada, amb designació H07V-K, unipolar, de secció 1 x 4 mm2, amb aïllament PVC,  de color verd i groc.
Inclou petit material. Totalment instal·lat.</t>
  </si>
  <si>
    <t>EG32A306</t>
  </si>
  <si>
    <t>Subministrament i instal·lació de cable amb conductor de coure 450/750 V de tensió assignada, amb designació H07V-K, unipolar, de secció 1 x 35 mm2, amb aïllament PVC, de color verd i groc.
Inclou petit material. Totalment instal·lat.</t>
  </si>
  <si>
    <t>07</t>
  </si>
  <si>
    <t>PROTECCIONS</t>
  </si>
  <si>
    <t>01.07</t>
  </si>
  <si>
    <t>EG14A307</t>
  </si>
  <si>
    <t>Subministrament i muntatge de caixa per a quadre de distribució, de plàstic i metàl·lica amb porta, per a dues fileres de vint-i-dos mòduls i muntada superficialment per proteccions de CC.
Inclou proteccions de sobretensions, fusibles i tot el material necessari per a la seva correcta instal·lació i posada en servei.</t>
  </si>
  <si>
    <t>EG14A303</t>
  </si>
  <si>
    <t>Caixa per a quadre de distribució IP65, metàl·lica amb porta, per dues fileres de vint-i-dos mòduls i muntada superficialment.
Inclou proteccions de corrent altern. i descarregador de sobretensions CA</t>
  </si>
  <si>
    <t>08</t>
  </si>
  <si>
    <t>MONITORATGE</t>
  </si>
  <si>
    <t>01.08</t>
  </si>
  <si>
    <t>EG14A320</t>
  </si>
  <si>
    <t>Subministrament i muntante de quadre per mornitoratge format per armari de polièster de 500x400x200 mm, amb porta i finestreta, muntat superficialment. Inclou proteccions i tot el material necessari per a la seva instal·lació.</t>
  </si>
  <si>
    <t>EP73A320</t>
  </si>
  <si>
    <t>Subministrament, programació i posada en marxa d'un equip per a l'adquisició de dades amb comunicacions Modbus-RTU per comunicacions sèrie sobre RS485 i integració de protocol per comunicacions amb la plataforma Sentilo. Inclou  conversor RS485/USB</t>
  </si>
  <si>
    <t>EP73A321</t>
  </si>
  <si>
    <t>Subministrament i muntatge d'equip analitzador de xarxes trifàsic per a la medició d'energia importada a la xarxa de distribució. Amb protocol de comunicacions serial Modbus RTU sobre RS485. Inclou transformadors d'intensitat</t>
  </si>
  <si>
    <t>EP43A302</t>
  </si>
  <si>
    <t>Cable per a transmissió de dades amb conductor de coure, de 4 parells, categoria 6a F/FTP, aïllament de poliolefina i coberta de poliolefina, de baixa emissió de fums i opacitat reduïda, no propagador de la flama segons UNE-EN 60332-1-2, col·locat sota tub o canal</t>
  </si>
  <si>
    <t>EG22A320</t>
  </si>
  <si>
    <t>Subministrament i muntatge de Tub flexible corrugat de plàstic sense halògens, de 16 mm de diàmetre nominal, aïllant i no propagador de la flama, de baixa emissió de fums i sense emissió de gasos tòxics ni corrosius, resistència a l'impacte de 2 J, resistència a compressió de 320 N i una rigidesa dielèctrica de 2000 V, muntat superficialment</t>
  </si>
  <si>
    <t>EP7EA320</t>
  </si>
  <si>
    <t>Subministrament i muntatge de router 4G per a carril DIN</t>
  </si>
  <si>
    <t>EPA6A301</t>
  </si>
  <si>
    <t xml:space="preserve">Subministrament i muntatge de sistema de visualització de dades de la instal·lació fotovoltaica. 
Inclou pantalla LED de 24´´, ordenador integrat amb software, per a muntatge a paret.
Inclou tot el material i programació necessària per al seu correcte funcionament. </t>
  </si>
  <si>
    <t>09</t>
  </si>
  <si>
    <t>SERVEIS AUXILIARS</t>
  </si>
  <si>
    <t>01.09</t>
  </si>
  <si>
    <t>EB92A301</t>
  </si>
  <si>
    <t>Subministrament i instal·lació de placa de senyalització per bombers d'armaris i safates</t>
  </si>
  <si>
    <t>EB71A3E1</t>
  </si>
  <si>
    <t>Sumbinistrament i instal·lació de conjunt de línies de vida amb acoratges per a les cobertes inferiors, ancorades al forjat superior
Inclou el dimensionament i material necessari per una suportació de com a mínim dos operaris.</t>
  </si>
  <si>
    <t>PPAJA304</t>
  </si>
  <si>
    <t>PA</t>
  </si>
  <si>
    <t>Partida alçada per treballs d'adequació de la instal·lació d'enllaç segons requeriments Distribuidora per evacuació de potència FV, segons normativa NRZ103 per a instal·lacions de més de 50 kW</t>
  </si>
  <si>
    <t>EGEZA309</t>
  </si>
  <si>
    <t>h</t>
  </si>
  <si>
    <t>Lloguer de camió grua de fins a 35m d'alçada amb conductor. Inclou els permisos necesaris</t>
  </si>
  <si>
    <t>PAA306</t>
  </si>
  <si>
    <t xml:space="preserve">Manteniment anual de la instal·lació, que inclogui servei d'assistència tècnica i gestió de les alertes de la plataforma de monitorització en cas de necessitat. També inclou una visita anual amb el programa de manteniment següent:
- Verificació de l'estructura de suport 
- Verificació dels mòduls fotovoltaics 
- Neteja del camp fotovoltaic
- Comprovació onduladors 
- Comprovació de l'estat del sistema de monitorització 
- Verificació del cablejat, terminals i elements de protecció 
- Informe de Manteniment 
- Informe semestral al de la instal·lació (producció) </t>
  </si>
  <si>
    <t>10</t>
  </si>
  <si>
    <t>GESTIÓ DE RESIDUS</t>
  </si>
  <si>
    <t>01.10</t>
  </si>
  <si>
    <t>E04GR01</t>
  </si>
  <si>
    <t>m3</t>
  </si>
  <si>
    <t>Residus de cartró procedents d'embalatges de mòduls. Inclou transport a deixalleria.</t>
  </si>
  <si>
    <t>E04GR02</t>
  </si>
  <si>
    <t>Residus de plàstic procedents d'embalatges de mòduls. Inclou transport a deixalleria.</t>
  </si>
  <si>
    <t>E04GR04</t>
  </si>
  <si>
    <t>Residus: palets de transport d'elements. Aplec i transport per a reutilització al magatzem de l'instal·lador.</t>
  </si>
  <si>
    <t>11</t>
  </si>
  <si>
    <t>LEGALITZACIÓ I PROJECTE AS BUILT</t>
  </si>
  <si>
    <t>01.11</t>
  </si>
  <si>
    <t>ZLEGA301</t>
  </si>
  <si>
    <t>Realització de gestions per al certificat final que inclou:
- Projecte As-Built de les instal·lacions executades
- Pagament del punt de connexió
- Gestió documentació OGE
- Realització i tramitació de butlletins, instàncies, i tota la documentació necessària  per al registre.
- Presència de tècnic competent, d'instal·lador i direcció d'obra en les verificacions i proves.</t>
  </si>
  <si>
    <t>ZLEGA305</t>
  </si>
  <si>
    <t>Certificat de solidesa de la coberta per a la instal·lació fotovoltaica emesa per tècnic competent.</t>
  </si>
  <si>
    <t>12</t>
  </si>
  <si>
    <t>SEGURETAT I SALUT A OBRA</t>
  </si>
  <si>
    <t>Subcapítol</t>
  </si>
  <si>
    <t>EQUIPS DE PROTECCIÓ INDIVIDUAL</t>
  </si>
  <si>
    <t>01.12.01</t>
  </si>
  <si>
    <t>H1411111</t>
  </si>
  <si>
    <t>Casc de seguretat per a ús normal, contra cops, de polietilè amb un pes màxim de 400 g, homologat segons UNE-EN 812</t>
  </si>
  <si>
    <t>H1421110</t>
  </si>
  <si>
    <t>Ulleres de seguretat antiimpactes estàndard, amb muntura universal, amb visor transparent i tractament contra l'entelament, homologades segons UNE-EN 167 i UNE-EN 168</t>
  </si>
  <si>
    <t>H145K275</t>
  </si>
  <si>
    <t>Parella de guants de material aïllant per a treballs elèctrics, classe 0, logotip color vermell, tensió màxima 1000 V, homologats segons UNE-EN 420</t>
  </si>
  <si>
    <t>H1463253</t>
  </si>
  <si>
    <t>Parella de botes dielèctriques resistents a la humitat, de pell rectificada, amb turmellera encoixinada sola antilliscant i antiestàtica, falca amortidora per al taló, llengüeta de manxa, de despreniment ràpid, sense ferramenta metàl·lica, amb puntera reforçada, homologades segons DIN 4843</t>
  </si>
  <si>
    <t>H147D501</t>
  </si>
  <si>
    <t>Sistema anticaiguda compost per un arnès anticaiguda amb tirants, bandes secundàries, bandes subglúties, bandes de cuixa, recolzament dorsal per a subjecció, elements d'ajust, element dorsal d'enganxament d'arnès anticaiguda i sivella, incorporat a un subsistema anticaiguda de tipus absorbent d'energia, homologat segons UNE-EN 361, UNE-EN 362, UNE-EN 364, UNE-EN 365 i UNE-EN 355</t>
  </si>
  <si>
    <t>EQUIPS DE PROTECCIÓ COL·LECTIVA</t>
  </si>
  <si>
    <t>01.12.02</t>
  </si>
  <si>
    <t>H15B2002</t>
  </si>
  <si>
    <t>Banqueta aïllant de potes fixes per a treballs en tensió, segons UNE 204001</t>
  </si>
  <si>
    <t>H15Z2011</t>
  </si>
  <si>
    <t>Senyaler</t>
  </si>
  <si>
    <t>H15B3003</t>
  </si>
  <si>
    <t>Escala portàtil dielèctrica de fibra de vidre i llargària 3.2 m</t>
  </si>
  <si>
    <t>EQUIPAMENT D'OBRA</t>
  </si>
  <si>
    <t>01.12.03</t>
  </si>
  <si>
    <t>HQUA1100</t>
  </si>
  <si>
    <t>Farmaciola d'armari, amb el contingut establert a l'ordenança general de seguretat i salut en el treball</t>
  </si>
  <si>
    <t xml:space="preserve">IMPORT TOTAL DEL PRESSUPOST : </t>
  </si>
  <si>
    <t>AMIDAMENTS</t>
  </si>
  <si>
    <t>N</t>
  </si>
  <si>
    <t>01.04.001</t>
  </si>
  <si>
    <t>L</t>
  </si>
  <si>
    <t>1.A.1</t>
  </si>
  <si>
    <t>1.A.2</t>
  </si>
  <si>
    <t>1.B.1</t>
  </si>
  <si>
    <t>1.C.1</t>
  </si>
  <si>
    <t>1.D.1</t>
  </si>
  <si>
    <t>1.E.1</t>
  </si>
  <si>
    <t>1.E.2</t>
  </si>
  <si>
    <t>1.F.1</t>
  </si>
  <si>
    <t>1.F.2</t>
  </si>
  <si>
    <t>1.G.1</t>
  </si>
  <si>
    <t>1.I.1</t>
  </si>
  <si>
    <t>1.J.1</t>
  </si>
  <si>
    <t>01.06.003</t>
  </si>
  <si>
    <t>Subministrament i instal·lació de cable amb conductor de coure 450/750 V de tensió assignada, amb designació H07V-K, unipolar, de secció 1 x 4 mm2, amb aïllament PVC,  de color verd i groc.
Inclou petit material. Totalment instal·lat.</t>
  </si>
  <si>
    <t>Estructures coberta grava</t>
  </si>
  <si>
    <t>Estructures coberta lleugera</t>
  </si>
  <si>
    <t>Safata reixada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</si>
</sst>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,###,##0.00"/>
    <numFmt numFmtId="165" formatCode="###,###,##0.000"/>
  </numFmts>
  <fonts count="10" x14ac:knownFonts="1">
    <font>
      <sz val="11"/>
      <color rgb="FF000000"/>
      <name val="Calibri"/>
      <family val="2"/>
    </font>
    <font>
      <sz val="8"/>
      <color rgb="FF000000"/>
      <name val="Calibri"/>
      <family val="2"/>
    </font>
    <font>
      <b/>
      <sz val="14"/>
      <color rgb="FF000000"/>
      <name val="Calibri"/>
      <family val="2"/>
    </font>
    <font>
      <b/>
      <sz val="8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8"/>
      <color rgb="FF000000"/>
      <name val="Calibri"/>
      <family val="2"/>
    </font>
    <font>
      <b/>
      <sz val="14"/>
      <color rgb="FF000000"/>
      <name val="Calibri"/>
      <family val="2"/>
    </font>
    <font>
      <b/>
      <sz val="8"/>
      <color rgb="FF000000"/>
      <name val="Calibri"/>
      <family val="2"/>
    </font>
    <font>
      <b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99CCFF"/>
        <bgColor rgb="FF99CCFF"/>
      </patternFill>
    </fill>
    <fill>
      <patternFill patternType="solid">
        <fgColor rgb="FFC0C0C0"/>
        <bgColor rgb="FFC0C0C0"/>
      </patternFill>
    </fill>
    <fill>
      <patternFill patternType="solid">
        <fgColor rgb="FFFFFFCC"/>
        <bgColor rgb="FFFFFF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 applyNumberFormat="0" applyBorder="0" applyAlignment="0"/>
  </cellStyleXfs>
  <cellXfs count="27">
    <xf numFmtId="0" fontId="0" fillId="0" borderId="0" xfId="0" applyFill="1" applyProtection="1"/>
    <xf numFmtId="0" fontId="9" fillId="0" borderId="0" xfId="0" applyFont="1" applyFill="1" applyAlignment="1" applyProtection="1">
      <alignment horizontal="justify" vertical="top" wrapText="1"/>
    </xf>
    <xf numFmtId="0" fontId="7" fillId="2" borderId="0" xfId="0" applyFont="1" applyFill="1" applyAlignment="1" applyProtection="1">
      <alignment horizontal="center"/>
    </xf>
    <xf numFmtId="0" fontId="6" fillId="0" borderId="0" xfId="0" applyFont="1" applyFill="1" applyProtection="1"/>
    <xf numFmtId="0" fontId="1" fillId="0" borderId="0" xfId="0" applyFont="1" applyFill="1" applyProtection="1"/>
    <xf numFmtId="0" fontId="1" fillId="0" borderId="0" xfId="0" applyFont="1" applyFill="1" applyProtection="1"/>
    <xf numFmtId="0" fontId="0" fillId="2" borderId="0" xfId="0" applyFill="1" applyProtection="1"/>
    <xf numFmtId="0" fontId="2" fillId="2" borderId="0" xfId="0" applyFont="1" applyFill="1" applyAlignment="1" applyProtection="1">
      <alignment horizontal="center"/>
    </xf>
    <xf numFmtId="0" fontId="3" fillId="3" borderId="0" xfId="0" applyFont="1" applyFill="1" applyAlignment="1" applyProtection="1">
      <alignment horizontal="right"/>
    </xf>
    <xf numFmtId="0" fontId="3" fillId="0" borderId="0" xfId="0" applyFont="1" applyFill="1" applyProtection="1"/>
    <xf numFmtId="49" fontId="3" fillId="0" borderId="0" xfId="0" applyNumberFormat="1" applyFont="1" applyFill="1" applyProtection="1"/>
    <xf numFmtId="49" fontId="1" fillId="0" borderId="0" xfId="0" applyNumberFormat="1" applyFont="1" applyFill="1" applyProtection="1"/>
    <xf numFmtId="0" fontId="1" fillId="0" borderId="0" xfId="0" applyFont="1" applyFill="1" applyAlignment="1" applyProtection="1">
      <alignment wrapText="1"/>
    </xf>
    <xf numFmtId="164" fontId="1" fillId="4" borderId="0" xfId="0" applyNumberFormat="1" applyFont="1" applyFill="1" applyProtection="1">
      <protection locked="0"/>
    </xf>
    <xf numFmtId="165" fontId="1" fillId="0" borderId="0" xfId="0" applyNumberFormat="1" applyFont="1" applyFill="1" applyProtection="1"/>
    <xf numFmtId="164" fontId="1" fillId="0" borderId="0" xfId="0" applyNumberFormat="1" applyFont="1" applyFill="1" applyProtection="1"/>
    <xf numFmtId="0" fontId="1" fillId="0" borderId="0" xfId="0" applyFont="1" applyFill="1" applyProtection="1"/>
    <xf numFmtId="164" fontId="3" fillId="0" borderId="0" xfId="0" applyNumberFormat="1" applyFont="1" applyFill="1" applyProtection="1"/>
    <xf numFmtId="0" fontId="4" fillId="0" borderId="0" xfId="0" applyFont="1" applyFill="1" applyProtection="1"/>
    <xf numFmtId="164" fontId="4" fillId="0" borderId="0" xfId="0" applyNumberFormat="1" applyFont="1" applyFill="1" applyProtection="1"/>
    <xf numFmtId="0" fontId="8" fillId="0" borderId="0" xfId="0" applyFont="1" applyFill="1" applyProtection="1"/>
    <xf numFmtId="49" fontId="8" fillId="0" borderId="0" xfId="0" applyNumberFormat="1" applyFont="1" applyFill="1" applyProtection="1"/>
    <xf numFmtId="0" fontId="9" fillId="0" borderId="0" xfId="0" applyFont="1" applyFill="1" applyAlignment="1" applyProtection="1">
      <alignment vertical="top"/>
    </xf>
    <xf numFmtId="49" fontId="9" fillId="0" borderId="0" xfId="0" applyNumberFormat="1" applyFont="1" applyFill="1" applyAlignment="1" applyProtection="1">
      <alignment vertical="top"/>
    </xf>
    <xf numFmtId="165" fontId="9" fillId="0" borderId="0" xfId="0" applyNumberFormat="1" applyFont="1" applyFill="1" applyAlignment="1" applyProtection="1">
      <alignment vertical="top"/>
    </xf>
    <xf numFmtId="165" fontId="5" fillId="0" borderId="0" xfId="0" applyNumberFormat="1" applyFont="1" applyFill="1" applyProtection="1"/>
    <xf numFmtId="165" fontId="5" fillId="0" borderId="1" xfId="0" applyNumberFormat="1" applyFont="1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7"/>
  <sheetViews>
    <sheetView tabSelected="1" workbookViewId="0">
      <pane ySplit="8" topLeftCell="A9" activePane="bottomLeft" state="frozenSplit"/>
      <selection pane="bottomLeft"/>
    </sheetView>
  </sheetViews>
  <sheetFormatPr baseColWidth="10" defaultColWidth="9.140625" defaultRowHeight="15" x14ac:dyDescent="0.25"/>
  <cols>
    <col min="1" max="1" width="18.7109375" customWidth="1"/>
    <col min="2" max="2" width="3.42578125" customWidth="1"/>
    <col min="3" max="3" width="13.7109375" customWidth="1"/>
    <col min="4" max="4" width="4.42578125" customWidth="1"/>
    <col min="5" max="5" width="48.7109375" customWidth="1"/>
    <col min="6" max="7" width="12.7109375" customWidth="1"/>
    <col min="8" max="8" width="13.7109375" customWidth="1"/>
  </cols>
  <sheetData>
    <row r="1" spans="1:8" x14ac:dyDescent="0.25">
      <c r="E1" s="4" t="s">
        <v>0</v>
      </c>
      <c r="F1" s="4" t="s">
        <v>0</v>
      </c>
      <c r="G1" s="4" t="s">
        <v>0</v>
      </c>
      <c r="H1" s="4" t="s">
        <v>0</v>
      </c>
    </row>
    <row r="2" spans="1:8" x14ac:dyDescent="0.25">
      <c r="E2" s="4" t="s">
        <v>1</v>
      </c>
      <c r="F2" s="4" t="s">
        <v>1</v>
      </c>
      <c r="G2" s="4" t="s">
        <v>1</v>
      </c>
      <c r="H2" s="4" t="s">
        <v>1</v>
      </c>
    </row>
    <row r="3" spans="1:8" x14ac:dyDescent="0.25">
      <c r="E3" s="4"/>
      <c r="F3" s="4"/>
      <c r="G3" s="4"/>
      <c r="H3" s="4"/>
    </row>
    <row r="4" spans="1:8" x14ac:dyDescent="0.25">
      <c r="E4" s="4"/>
      <c r="F4" s="4"/>
      <c r="G4" s="4"/>
      <c r="H4" s="4"/>
    </row>
    <row r="6" spans="1:8" ht="18.75" x14ac:dyDescent="0.3">
      <c r="C6" s="6"/>
      <c r="D6" s="6"/>
      <c r="E6" s="7" t="s">
        <v>2</v>
      </c>
      <c r="F6" s="6"/>
      <c r="G6" s="6"/>
      <c r="H6" s="6"/>
    </row>
    <row r="8" spans="1:8" x14ac:dyDescent="0.25">
      <c r="F8" s="8" t="s">
        <v>3</v>
      </c>
      <c r="G8" s="8" t="s">
        <v>4</v>
      </c>
      <c r="H8" s="8" t="s">
        <v>5</v>
      </c>
    </row>
    <row r="10" spans="1:8" x14ac:dyDescent="0.25">
      <c r="C10" s="9" t="s">
        <v>6</v>
      </c>
      <c r="D10" s="10" t="s">
        <v>7</v>
      </c>
      <c r="E10" s="9" t="s">
        <v>8</v>
      </c>
    </row>
    <row r="11" spans="1:8" x14ac:dyDescent="0.25">
      <c r="C11" s="9" t="s">
        <v>9</v>
      </c>
      <c r="D11" s="10" t="s">
        <v>7</v>
      </c>
      <c r="E11" s="9" t="s">
        <v>10</v>
      </c>
    </row>
    <row r="13" spans="1:8" ht="79.5" x14ac:dyDescent="0.25">
      <c r="A13" s="5" t="s">
        <v>11</v>
      </c>
      <c r="B13" s="5">
        <v>1</v>
      </c>
      <c r="C13" s="5" t="s">
        <v>12</v>
      </c>
      <c r="D13" s="11" t="s">
        <v>13</v>
      </c>
      <c r="E13" s="12" t="s">
        <v>14</v>
      </c>
      <c r="F13" s="13">
        <v>0</v>
      </c>
      <c r="G13" s="14">
        <v>52</v>
      </c>
      <c r="H13" s="15">
        <f>ROUND(ROUND(F13,2)*ROUND(G13,3),2)</f>
        <v>0</v>
      </c>
    </row>
    <row r="14" spans="1:8" x14ac:dyDescent="0.25">
      <c r="A14" s="5" t="s">
        <v>11</v>
      </c>
      <c r="B14" s="5">
        <v>2</v>
      </c>
      <c r="C14" s="5" t="s">
        <v>15</v>
      </c>
      <c r="D14" s="11" t="s">
        <v>13</v>
      </c>
      <c r="E14" s="16" t="s">
        <v>16</v>
      </c>
      <c r="F14" s="13">
        <v>0</v>
      </c>
      <c r="G14" s="14">
        <v>181</v>
      </c>
      <c r="H14" s="15">
        <f>ROUND(ROUND(F14,2)*ROUND(G14,3),2)</f>
        <v>0</v>
      </c>
    </row>
    <row r="15" spans="1:8" x14ac:dyDescent="0.25">
      <c r="E15" s="9" t="s">
        <v>17</v>
      </c>
      <c r="F15" s="9"/>
      <c r="G15" s="9"/>
      <c r="H15" s="17">
        <f>SUM(H13:H14)</f>
        <v>0</v>
      </c>
    </row>
    <row r="17" spans="1:8" x14ac:dyDescent="0.25">
      <c r="C17" s="9" t="s">
        <v>6</v>
      </c>
      <c r="D17" s="10" t="s">
        <v>7</v>
      </c>
      <c r="E17" s="9" t="s">
        <v>8</v>
      </c>
    </row>
    <row r="18" spans="1:8" x14ac:dyDescent="0.25">
      <c r="C18" s="9" t="s">
        <v>9</v>
      </c>
      <c r="D18" s="10" t="s">
        <v>18</v>
      </c>
      <c r="E18" s="9" t="s">
        <v>19</v>
      </c>
    </row>
    <row r="20" spans="1:8" ht="79.5" x14ac:dyDescent="0.25">
      <c r="A20" s="5" t="s">
        <v>20</v>
      </c>
      <c r="B20" s="5">
        <v>1</v>
      </c>
      <c r="C20" s="5" t="s">
        <v>21</v>
      </c>
      <c r="D20" s="11" t="s">
        <v>13</v>
      </c>
      <c r="E20" s="12" t="s">
        <v>22</v>
      </c>
      <c r="F20" s="13">
        <v>0</v>
      </c>
      <c r="G20" s="14">
        <v>233</v>
      </c>
      <c r="H20" s="15">
        <f>ROUND(ROUND(F20,2)*ROUND(G20,3),2)</f>
        <v>0</v>
      </c>
    </row>
    <row r="21" spans="1:8" x14ac:dyDescent="0.25">
      <c r="E21" s="9" t="s">
        <v>17</v>
      </c>
      <c r="F21" s="9"/>
      <c r="G21" s="9"/>
      <c r="H21" s="17">
        <f>SUM(H20:H20)</f>
        <v>0</v>
      </c>
    </row>
    <row r="23" spans="1:8" x14ac:dyDescent="0.25">
      <c r="C23" s="9" t="s">
        <v>6</v>
      </c>
      <c r="D23" s="10" t="s">
        <v>7</v>
      </c>
      <c r="E23" s="9" t="s">
        <v>8</v>
      </c>
    </row>
    <row r="24" spans="1:8" x14ac:dyDescent="0.25">
      <c r="C24" s="9" t="s">
        <v>9</v>
      </c>
      <c r="D24" s="10" t="s">
        <v>23</v>
      </c>
      <c r="E24" s="9" t="s">
        <v>24</v>
      </c>
    </row>
    <row r="26" spans="1:8" ht="68.25" x14ac:dyDescent="0.25">
      <c r="A26" s="5" t="s">
        <v>25</v>
      </c>
      <c r="B26" s="5">
        <v>1</v>
      </c>
      <c r="C26" s="5" t="s">
        <v>26</v>
      </c>
      <c r="D26" s="11" t="s">
        <v>13</v>
      </c>
      <c r="E26" s="12" t="s">
        <v>27</v>
      </c>
      <c r="F26" s="13">
        <v>0</v>
      </c>
      <c r="G26" s="14">
        <v>1</v>
      </c>
      <c r="H26" s="15">
        <f>ROUND(ROUND(F26,2)*ROUND(G26,3),2)</f>
        <v>0</v>
      </c>
    </row>
    <row r="27" spans="1:8" x14ac:dyDescent="0.25">
      <c r="A27" s="5" t="s">
        <v>25</v>
      </c>
      <c r="B27" s="5">
        <v>2</v>
      </c>
      <c r="C27" s="5" t="s">
        <v>28</v>
      </c>
      <c r="D27" s="11" t="s">
        <v>13</v>
      </c>
      <c r="E27" s="16" t="s">
        <v>29</v>
      </c>
      <c r="F27" s="13">
        <v>0</v>
      </c>
      <c r="G27" s="14">
        <v>1</v>
      </c>
      <c r="H27" s="15">
        <f>ROUND(ROUND(F27,2)*ROUND(G27,3),2)</f>
        <v>0</v>
      </c>
    </row>
    <row r="28" spans="1:8" ht="45.75" x14ac:dyDescent="0.25">
      <c r="A28" s="5" t="s">
        <v>25</v>
      </c>
      <c r="B28" s="5">
        <v>3</v>
      </c>
      <c r="C28" s="5" t="s">
        <v>30</v>
      </c>
      <c r="D28" s="11" t="s">
        <v>13</v>
      </c>
      <c r="E28" s="12" t="s">
        <v>31</v>
      </c>
      <c r="F28" s="13">
        <v>0</v>
      </c>
      <c r="G28" s="14">
        <v>1</v>
      </c>
      <c r="H28" s="15">
        <f>ROUND(ROUND(F28,2)*ROUND(G28,3),2)</f>
        <v>0</v>
      </c>
    </row>
    <row r="29" spans="1:8" x14ac:dyDescent="0.25">
      <c r="E29" s="9" t="s">
        <v>17</v>
      </c>
      <c r="F29" s="9"/>
      <c r="G29" s="9"/>
      <c r="H29" s="17">
        <f>SUM(H26:H28)</f>
        <v>0</v>
      </c>
    </row>
    <row r="31" spans="1:8" x14ac:dyDescent="0.25">
      <c r="C31" s="9" t="s">
        <v>6</v>
      </c>
      <c r="D31" s="10" t="s">
        <v>7</v>
      </c>
      <c r="E31" s="9" t="s">
        <v>8</v>
      </c>
    </row>
    <row r="32" spans="1:8" x14ac:dyDescent="0.25">
      <c r="C32" s="9" t="s">
        <v>9</v>
      </c>
      <c r="D32" s="10" t="s">
        <v>32</v>
      </c>
      <c r="E32" s="9" t="s">
        <v>33</v>
      </c>
    </row>
    <row r="34" spans="1:8" x14ac:dyDescent="0.25">
      <c r="A34" s="5" t="s">
        <v>34</v>
      </c>
      <c r="B34" s="5">
        <v>1</v>
      </c>
      <c r="C34" s="5" t="s">
        <v>35</v>
      </c>
      <c r="D34" s="11" t="s">
        <v>36</v>
      </c>
      <c r="E34" s="16" t="s">
        <v>37</v>
      </c>
      <c r="F34" s="13">
        <v>0</v>
      </c>
      <c r="G34" s="14">
        <v>1495</v>
      </c>
      <c r="H34" s="15">
        <f>ROUND(ROUND(F34,2)*ROUND(G34,3),2)</f>
        <v>0</v>
      </c>
    </row>
    <row r="35" spans="1:8" x14ac:dyDescent="0.25">
      <c r="A35" s="5" t="s">
        <v>34</v>
      </c>
      <c r="B35" s="5">
        <v>2</v>
      </c>
      <c r="C35" s="5" t="s">
        <v>38</v>
      </c>
      <c r="D35" s="11" t="s">
        <v>36</v>
      </c>
      <c r="E35" s="16" t="s">
        <v>39</v>
      </c>
      <c r="F35" s="13">
        <v>0</v>
      </c>
      <c r="G35" s="14">
        <v>55</v>
      </c>
      <c r="H35" s="15">
        <f>ROUND(ROUND(F35,2)*ROUND(G35,3),2)</f>
        <v>0</v>
      </c>
    </row>
    <row r="36" spans="1:8" x14ac:dyDescent="0.25">
      <c r="A36" s="5" t="s">
        <v>34</v>
      </c>
      <c r="B36" s="5">
        <v>3</v>
      </c>
      <c r="C36" s="5" t="s">
        <v>40</v>
      </c>
      <c r="D36" s="11" t="s">
        <v>36</v>
      </c>
      <c r="E36" s="16" t="s">
        <v>41</v>
      </c>
      <c r="F36" s="13">
        <v>0</v>
      </c>
      <c r="G36" s="14">
        <v>45</v>
      </c>
      <c r="H36" s="15">
        <f>ROUND(ROUND(F36,2)*ROUND(G36,3),2)</f>
        <v>0</v>
      </c>
    </row>
    <row r="37" spans="1:8" x14ac:dyDescent="0.25">
      <c r="E37" s="9" t="s">
        <v>17</v>
      </c>
      <c r="F37" s="9"/>
      <c r="G37" s="9"/>
      <c r="H37" s="17">
        <f>SUM(H34:H36)</f>
        <v>0</v>
      </c>
    </row>
    <row r="39" spans="1:8" x14ac:dyDescent="0.25">
      <c r="C39" s="9" t="s">
        <v>6</v>
      </c>
      <c r="D39" s="10" t="s">
        <v>7</v>
      </c>
      <c r="E39" s="9" t="s">
        <v>8</v>
      </c>
    </row>
    <row r="40" spans="1:8" x14ac:dyDescent="0.25">
      <c r="C40" s="9" t="s">
        <v>9</v>
      </c>
      <c r="D40" s="10" t="s">
        <v>42</v>
      </c>
      <c r="E40" s="9" t="s">
        <v>43</v>
      </c>
    </row>
    <row r="42" spans="1:8" x14ac:dyDescent="0.25">
      <c r="A42" s="5" t="s">
        <v>44</v>
      </c>
      <c r="B42" s="5">
        <v>1</v>
      </c>
      <c r="C42" s="5" t="s">
        <v>45</v>
      </c>
      <c r="D42" s="11" t="s">
        <v>36</v>
      </c>
      <c r="E42" s="16" t="s">
        <v>46</v>
      </c>
      <c r="F42" s="13">
        <v>0</v>
      </c>
      <c r="G42" s="14">
        <v>45</v>
      </c>
      <c r="H42" s="15">
        <f>ROUND(ROUND(F42,2)*ROUND(G42,3),2)</f>
        <v>0</v>
      </c>
    </row>
    <row r="43" spans="1:8" x14ac:dyDescent="0.25">
      <c r="A43" s="5" t="s">
        <v>44</v>
      </c>
      <c r="B43" s="5">
        <v>2</v>
      </c>
      <c r="C43" s="5" t="s">
        <v>47</v>
      </c>
      <c r="D43" s="11" t="s">
        <v>36</v>
      </c>
      <c r="E43" s="16" t="s">
        <v>48</v>
      </c>
      <c r="F43" s="13">
        <v>0</v>
      </c>
      <c r="G43" s="14">
        <v>15</v>
      </c>
      <c r="H43" s="15">
        <f>ROUND(ROUND(F43,2)*ROUND(G43,3),2)</f>
        <v>0</v>
      </c>
    </row>
    <row r="44" spans="1:8" x14ac:dyDescent="0.25">
      <c r="A44" s="5" t="s">
        <v>44</v>
      </c>
      <c r="B44" s="5">
        <v>3</v>
      </c>
      <c r="C44" s="5" t="s">
        <v>40</v>
      </c>
      <c r="D44" s="11" t="s">
        <v>36</v>
      </c>
      <c r="E44" s="16" t="s">
        <v>41</v>
      </c>
      <c r="F44" s="13">
        <v>0</v>
      </c>
      <c r="G44" s="14">
        <v>15</v>
      </c>
      <c r="H44" s="15">
        <f>ROUND(ROUND(F44,2)*ROUND(G44,3),2)</f>
        <v>0</v>
      </c>
    </row>
    <row r="45" spans="1:8" x14ac:dyDescent="0.25">
      <c r="E45" s="9" t="s">
        <v>17</v>
      </c>
      <c r="F45" s="9"/>
      <c r="G45" s="9"/>
      <c r="H45" s="17">
        <f>SUM(H42:H44)</f>
        <v>0</v>
      </c>
    </row>
    <row r="47" spans="1:8" x14ac:dyDescent="0.25">
      <c r="C47" s="9" t="s">
        <v>6</v>
      </c>
      <c r="D47" s="10" t="s">
        <v>7</v>
      </c>
      <c r="E47" s="9" t="s">
        <v>8</v>
      </c>
    </row>
    <row r="48" spans="1:8" x14ac:dyDescent="0.25">
      <c r="C48" s="9" t="s">
        <v>9</v>
      </c>
      <c r="D48" s="10" t="s">
        <v>49</v>
      </c>
      <c r="E48" s="9" t="s">
        <v>50</v>
      </c>
    </row>
    <row r="50" spans="1:8" x14ac:dyDescent="0.25">
      <c r="A50" s="5" t="s">
        <v>51</v>
      </c>
      <c r="B50" s="5">
        <v>1</v>
      </c>
      <c r="C50" s="5" t="s">
        <v>52</v>
      </c>
      <c r="D50" s="11" t="s">
        <v>13</v>
      </c>
      <c r="E50" s="16" t="s">
        <v>53</v>
      </c>
      <c r="F50" s="13">
        <v>0</v>
      </c>
      <c r="G50" s="14">
        <v>1</v>
      </c>
      <c r="H50" s="15">
        <f>ROUND(ROUND(F50,2)*ROUND(G50,3),2)</f>
        <v>0</v>
      </c>
    </row>
    <row r="51" spans="1:8" ht="34.5" x14ac:dyDescent="0.25">
      <c r="A51" s="5" t="s">
        <v>51</v>
      </c>
      <c r="B51" s="5">
        <v>2</v>
      </c>
      <c r="C51" s="5" t="s">
        <v>54</v>
      </c>
      <c r="D51" s="11" t="s">
        <v>13</v>
      </c>
      <c r="E51" s="12" t="s">
        <v>55</v>
      </c>
      <c r="F51" s="13">
        <v>0</v>
      </c>
      <c r="G51" s="14">
        <v>1</v>
      </c>
      <c r="H51" s="15">
        <f>ROUND(ROUND(F51,2)*ROUND(G51,3),2)</f>
        <v>0</v>
      </c>
    </row>
    <row r="52" spans="1:8" ht="45.75" x14ac:dyDescent="0.25">
      <c r="A52" s="5" t="s">
        <v>51</v>
      </c>
      <c r="B52" s="5">
        <v>3</v>
      </c>
      <c r="C52" s="5" t="s">
        <v>56</v>
      </c>
      <c r="D52" s="11" t="s">
        <v>36</v>
      </c>
      <c r="E52" s="12" t="s">
        <v>57</v>
      </c>
      <c r="F52" s="13">
        <v>0</v>
      </c>
      <c r="G52" s="14">
        <v>455</v>
      </c>
      <c r="H52" s="15">
        <f>ROUND(ROUND(F52,2)*ROUND(G52,3),2)</f>
        <v>0</v>
      </c>
    </row>
    <row r="53" spans="1:8" ht="45.75" x14ac:dyDescent="0.25">
      <c r="A53" s="5" t="s">
        <v>51</v>
      </c>
      <c r="B53" s="5">
        <v>4</v>
      </c>
      <c r="C53" s="5" t="s">
        <v>58</v>
      </c>
      <c r="D53" s="11" t="s">
        <v>36</v>
      </c>
      <c r="E53" s="12" t="s">
        <v>59</v>
      </c>
      <c r="F53" s="13">
        <v>0</v>
      </c>
      <c r="G53" s="14">
        <v>20</v>
      </c>
      <c r="H53" s="15">
        <f>ROUND(ROUND(F53,2)*ROUND(G53,3),2)</f>
        <v>0</v>
      </c>
    </row>
    <row r="54" spans="1:8" x14ac:dyDescent="0.25">
      <c r="E54" s="9" t="s">
        <v>17</v>
      </c>
      <c r="F54" s="9"/>
      <c r="G54" s="9"/>
      <c r="H54" s="17">
        <f>SUM(H50:H53)</f>
        <v>0</v>
      </c>
    </row>
    <row r="56" spans="1:8" x14ac:dyDescent="0.25">
      <c r="C56" s="9" t="s">
        <v>6</v>
      </c>
      <c r="D56" s="10" t="s">
        <v>7</v>
      </c>
      <c r="E56" s="9" t="s">
        <v>8</v>
      </c>
    </row>
    <row r="57" spans="1:8" x14ac:dyDescent="0.25">
      <c r="C57" s="9" t="s">
        <v>9</v>
      </c>
      <c r="D57" s="10" t="s">
        <v>60</v>
      </c>
      <c r="E57" s="9" t="s">
        <v>61</v>
      </c>
    </row>
    <row r="59" spans="1:8" ht="57" x14ac:dyDescent="0.25">
      <c r="A59" s="5" t="s">
        <v>62</v>
      </c>
      <c r="B59" s="5">
        <v>1</v>
      </c>
      <c r="C59" s="5" t="s">
        <v>63</v>
      </c>
      <c r="D59" s="11" t="s">
        <v>13</v>
      </c>
      <c r="E59" s="12" t="s">
        <v>64</v>
      </c>
      <c r="F59" s="13">
        <v>0</v>
      </c>
      <c r="G59" s="14">
        <v>1</v>
      </c>
      <c r="H59" s="15">
        <f>ROUND(ROUND(F59,2)*ROUND(G59,3),2)</f>
        <v>0</v>
      </c>
    </row>
    <row r="60" spans="1:8" ht="45.75" x14ac:dyDescent="0.25">
      <c r="A60" s="5" t="s">
        <v>62</v>
      </c>
      <c r="B60" s="5">
        <v>2</v>
      </c>
      <c r="C60" s="5" t="s">
        <v>65</v>
      </c>
      <c r="D60" s="11" t="s">
        <v>13</v>
      </c>
      <c r="E60" s="12" t="s">
        <v>66</v>
      </c>
      <c r="F60" s="13">
        <v>0</v>
      </c>
      <c r="G60" s="14">
        <v>1</v>
      </c>
      <c r="H60" s="15">
        <f>ROUND(ROUND(F60,2)*ROUND(G60,3),2)</f>
        <v>0</v>
      </c>
    </row>
    <row r="61" spans="1:8" x14ac:dyDescent="0.25">
      <c r="E61" s="9" t="s">
        <v>17</v>
      </c>
      <c r="F61" s="9"/>
      <c r="G61" s="9"/>
      <c r="H61" s="17">
        <f>SUM(H59:H60)</f>
        <v>0</v>
      </c>
    </row>
    <row r="63" spans="1:8" x14ac:dyDescent="0.25">
      <c r="C63" s="9" t="s">
        <v>6</v>
      </c>
      <c r="D63" s="10" t="s">
        <v>7</v>
      </c>
      <c r="E63" s="9" t="s">
        <v>8</v>
      </c>
    </row>
    <row r="64" spans="1:8" x14ac:dyDescent="0.25">
      <c r="C64" s="9" t="s">
        <v>9</v>
      </c>
      <c r="D64" s="10" t="s">
        <v>67</v>
      </c>
      <c r="E64" s="9" t="s">
        <v>68</v>
      </c>
    </row>
    <row r="66" spans="1:8" x14ac:dyDescent="0.25">
      <c r="A66" s="5" t="s">
        <v>69</v>
      </c>
      <c r="B66" s="5">
        <v>1</v>
      </c>
      <c r="C66" s="5" t="s">
        <v>70</v>
      </c>
      <c r="D66" s="11" t="s">
        <v>13</v>
      </c>
      <c r="E66" s="16" t="s">
        <v>71</v>
      </c>
      <c r="F66" s="13">
        <v>0</v>
      </c>
      <c r="G66" s="14">
        <v>1</v>
      </c>
      <c r="H66" s="15">
        <f t="shared" ref="H66:H72" si="0">ROUND(ROUND(F66,2)*ROUND(G66,3),2)</f>
        <v>0</v>
      </c>
    </row>
    <row r="67" spans="1:8" x14ac:dyDescent="0.25">
      <c r="A67" s="5" t="s">
        <v>69</v>
      </c>
      <c r="B67" s="5">
        <v>2</v>
      </c>
      <c r="C67" s="5" t="s">
        <v>72</v>
      </c>
      <c r="D67" s="11" t="s">
        <v>13</v>
      </c>
      <c r="E67" s="16" t="s">
        <v>73</v>
      </c>
      <c r="F67" s="13">
        <v>0</v>
      </c>
      <c r="G67" s="14">
        <v>1</v>
      </c>
      <c r="H67" s="15">
        <f t="shared" si="0"/>
        <v>0</v>
      </c>
    </row>
    <row r="68" spans="1:8" x14ac:dyDescent="0.25">
      <c r="A68" s="5" t="s">
        <v>69</v>
      </c>
      <c r="B68" s="5">
        <v>3</v>
      </c>
      <c r="C68" s="5" t="s">
        <v>74</v>
      </c>
      <c r="D68" s="11" t="s">
        <v>13</v>
      </c>
      <c r="E68" s="16" t="s">
        <v>75</v>
      </c>
      <c r="F68" s="13">
        <v>0</v>
      </c>
      <c r="G68" s="14">
        <v>1</v>
      </c>
      <c r="H68" s="15">
        <f t="shared" si="0"/>
        <v>0</v>
      </c>
    </row>
    <row r="69" spans="1:8" x14ac:dyDescent="0.25">
      <c r="A69" s="5" t="s">
        <v>69</v>
      </c>
      <c r="B69" s="5">
        <v>4</v>
      </c>
      <c r="C69" s="5" t="s">
        <v>76</v>
      </c>
      <c r="D69" s="11" t="s">
        <v>36</v>
      </c>
      <c r="E69" s="16" t="s">
        <v>77</v>
      </c>
      <c r="F69" s="13">
        <v>0</v>
      </c>
      <c r="G69" s="14">
        <v>50</v>
      </c>
      <c r="H69" s="15">
        <f t="shared" si="0"/>
        <v>0</v>
      </c>
    </row>
    <row r="70" spans="1:8" x14ac:dyDescent="0.25">
      <c r="A70" s="5" t="s">
        <v>69</v>
      </c>
      <c r="B70" s="5">
        <v>5</v>
      </c>
      <c r="C70" s="5" t="s">
        <v>78</v>
      </c>
      <c r="D70" s="11" t="s">
        <v>36</v>
      </c>
      <c r="E70" s="16" t="s">
        <v>79</v>
      </c>
      <c r="F70" s="13">
        <v>0</v>
      </c>
      <c r="G70" s="14">
        <v>45</v>
      </c>
      <c r="H70" s="15">
        <f t="shared" si="0"/>
        <v>0</v>
      </c>
    </row>
    <row r="71" spans="1:8" x14ac:dyDescent="0.25">
      <c r="A71" s="5" t="s">
        <v>69</v>
      </c>
      <c r="B71" s="5">
        <v>6</v>
      </c>
      <c r="C71" s="5" t="s">
        <v>80</v>
      </c>
      <c r="D71" s="11" t="s">
        <v>13</v>
      </c>
      <c r="E71" s="16" t="s">
        <v>81</v>
      </c>
      <c r="F71" s="13">
        <v>0</v>
      </c>
      <c r="G71" s="14">
        <v>1</v>
      </c>
      <c r="H71" s="15">
        <f t="shared" si="0"/>
        <v>0</v>
      </c>
    </row>
    <row r="72" spans="1:8" ht="68.25" x14ac:dyDescent="0.25">
      <c r="A72" s="5" t="s">
        <v>69</v>
      </c>
      <c r="B72" s="5">
        <v>7</v>
      </c>
      <c r="C72" s="5" t="s">
        <v>82</v>
      </c>
      <c r="D72" s="11" t="s">
        <v>13</v>
      </c>
      <c r="E72" s="12" t="s">
        <v>83</v>
      </c>
      <c r="F72" s="13">
        <v>0</v>
      </c>
      <c r="G72" s="14">
        <v>1</v>
      </c>
      <c r="H72" s="15">
        <f t="shared" si="0"/>
        <v>0</v>
      </c>
    </row>
    <row r="73" spans="1:8" x14ac:dyDescent="0.25">
      <c r="E73" s="9" t="s">
        <v>17</v>
      </c>
      <c r="F73" s="9"/>
      <c r="G73" s="9"/>
      <c r="H73" s="17">
        <f>SUM(H66:H72)</f>
        <v>0</v>
      </c>
    </row>
    <row r="75" spans="1:8" x14ac:dyDescent="0.25">
      <c r="C75" s="9" t="s">
        <v>6</v>
      </c>
      <c r="D75" s="10" t="s">
        <v>7</v>
      </c>
      <c r="E75" s="9" t="s">
        <v>8</v>
      </c>
    </row>
    <row r="76" spans="1:8" x14ac:dyDescent="0.25">
      <c r="C76" s="9" t="s">
        <v>9</v>
      </c>
      <c r="D76" s="10" t="s">
        <v>84</v>
      </c>
      <c r="E76" s="9" t="s">
        <v>85</v>
      </c>
    </row>
    <row r="78" spans="1:8" x14ac:dyDescent="0.25">
      <c r="A78" s="5" t="s">
        <v>86</v>
      </c>
      <c r="B78" s="5">
        <v>1</v>
      </c>
      <c r="C78" s="5" t="s">
        <v>87</v>
      </c>
      <c r="D78" s="11" t="s">
        <v>13</v>
      </c>
      <c r="E78" s="16" t="s">
        <v>88</v>
      </c>
      <c r="F78" s="13">
        <v>0</v>
      </c>
      <c r="G78" s="14">
        <v>4</v>
      </c>
      <c r="H78" s="15">
        <f>ROUND(ROUND(F78,2)*ROUND(G78,3),2)</f>
        <v>0</v>
      </c>
    </row>
    <row r="79" spans="1:8" ht="45.75" x14ac:dyDescent="0.25">
      <c r="A79" s="5" t="s">
        <v>86</v>
      </c>
      <c r="B79" s="5">
        <v>2</v>
      </c>
      <c r="C79" s="5" t="s">
        <v>89</v>
      </c>
      <c r="D79" s="11" t="s">
        <v>13</v>
      </c>
      <c r="E79" s="12" t="s">
        <v>90</v>
      </c>
      <c r="F79" s="13">
        <v>0</v>
      </c>
      <c r="G79" s="14">
        <v>1</v>
      </c>
      <c r="H79" s="15">
        <f>ROUND(ROUND(F79,2)*ROUND(G79,3),2)</f>
        <v>0</v>
      </c>
    </row>
    <row r="80" spans="1:8" x14ac:dyDescent="0.25">
      <c r="A80" s="5" t="s">
        <v>86</v>
      </c>
      <c r="B80" s="5">
        <v>3</v>
      </c>
      <c r="C80" s="5" t="s">
        <v>91</v>
      </c>
      <c r="D80" s="11" t="s">
        <v>92</v>
      </c>
      <c r="E80" s="16" t="s">
        <v>93</v>
      </c>
      <c r="F80" s="13">
        <v>0</v>
      </c>
      <c r="G80" s="14">
        <v>1</v>
      </c>
      <c r="H80" s="15">
        <f>ROUND(ROUND(F80,2)*ROUND(G80,3),2)</f>
        <v>0</v>
      </c>
    </row>
    <row r="81" spans="1:8" x14ac:dyDescent="0.25">
      <c r="A81" s="5" t="s">
        <v>86</v>
      </c>
      <c r="B81" s="5">
        <v>4</v>
      </c>
      <c r="C81" s="5" t="s">
        <v>94</v>
      </c>
      <c r="D81" s="11" t="s">
        <v>95</v>
      </c>
      <c r="E81" s="16" t="s">
        <v>96</v>
      </c>
      <c r="F81" s="13">
        <v>0</v>
      </c>
      <c r="G81" s="14">
        <v>8</v>
      </c>
      <c r="H81" s="15">
        <f>ROUND(ROUND(F81,2)*ROUND(G81,3),2)</f>
        <v>0</v>
      </c>
    </row>
    <row r="82" spans="1:8" ht="147" x14ac:dyDescent="0.25">
      <c r="A82" s="5" t="s">
        <v>86</v>
      </c>
      <c r="B82" s="5">
        <v>5</v>
      </c>
      <c r="C82" s="5" t="s">
        <v>97</v>
      </c>
      <c r="D82" s="11" t="s">
        <v>92</v>
      </c>
      <c r="E82" s="12" t="s">
        <v>98</v>
      </c>
      <c r="F82" s="13">
        <v>0</v>
      </c>
      <c r="G82" s="14">
        <v>3</v>
      </c>
      <c r="H82" s="15">
        <f>ROUND(ROUND(F82,2)*ROUND(G82,3),2)</f>
        <v>0</v>
      </c>
    </row>
    <row r="83" spans="1:8" x14ac:dyDescent="0.25">
      <c r="E83" s="9" t="s">
        <v>17</v>
      </c>
      <c r="F83" s="9"/>
      <c r="G83" s="9"/>
      <c r="H83" s="17">
        <f>SUM(H78:H82)</f>
        <v>0</v>
      </c>
    </row>
    <row r="85" spans="1:8" x14ac:dyDescent="0.25">
      <c r="C85" s="9" t="s">
        <v>6</v>
      </c>
      <c r="D85" s="10" t="s">
        <v>7</v>
      </c>
      <c r="E85" s="9" t="s">
        <v>8</v>
      </c>
    </row>
    <row r="86" spans="1:8" x14ac:dyDescent="0.25">
      <c r="C86" s="9" t="s">
        <v>9</v>
      </c>
      <c r="D86" s="10" t="s">
        <v>99</v>
      </c>
      <c r="E86" s="9" t="s">
        <v>100</v>
      </c>
    </row>
    <row r="88" spans="1:8" x14ac:dyDescent="0.25">
      <c r="A88" s="5" t="s">
        <v>101</v>
      </c>
      <c r="B88" s="5">
        <v>1</v>
      </c>
      <c r="C88" s="5" t="s">
        <v>102</v>
      </c>
      <c r="D88" s="11" t="s">
        <v>103</v>
      </c>
      <c r="E88" s="16" t="s">
        <v>104</v>
      </c>
      <c r="F88" s="13">
        <v>0</v>
      </c>
      <c r="G88" s="14">
        <v>8</v>
      </c>
      <c r="H88" s="15">
        <f>ROUND(ROUND(F88,2)*ROUND(G88,3),2)</f>
        <v>0</v>
      </c>
    </row>
    <row r="89" spans="1:8" x14ac:dyDescent="0.25">
      <c r="A89" s="5" t="s">
        <v>101</v>
      </c>
      <c r="B89" s="5">
        <v>2</v>
      </c>
      <c r="C89" s="5" t="s">
        <v>105</v>
      </c>
      <c r="D89" s="11" t="s">
        <v>103</v>
      </c>
      <c r="E89" s="16" t="s">
        <v>106</v>
      </c>
      <c r="F89" s="13">
        <v>0</v>
      </c>
      <c r="G89" s="14">
        <v>8</v>
      </c>
      <c r="H89" s="15">
        <f>ROUND(ROUND(F89,2)*ROUND(G89,3),2)</f>
        <v>0</v>
      </c>
    </row>
    <row r="90" spans="1:8" x14ac:dyDescent="0.25">
      <c r="A90" s="5" t="s">
        <v>101</v>
      </c>
      <c r="B90" s="5">
        <v>3</v>
      </c>
      <c r="C90" s="5" t="s">
        <v>107</v>
      </c>
      <c r="D90" s="11" t="s">
        <v>13</v>
      </c>
      <c r="E90" s="16" t="s">
        <v>108</v>
      </c>
      <c r="F90" s="13">
        <v>0</v>
      </c>
      <c r="G90" s="14">
        <v>8</v>
      </c>
      <c r="H90" s="15">
        <f>ROUND(ROUND(F90,2)*ROUND(G90,3),2)</f>
        <v>0</v>
      </c>
    </row>
    <row r="91" spans="1:8" x14ac:dyDescent="0.25">
      <c r="E91" s="9" t="s">
        <v>17</v>
      </c>
      <c r="F91" s="9"/>
      <c r="G91" s="9"/>
      <c r="H91" s="17">
        <f>SUM(H88:H90)</f>
        <v>0</v>
      </c>
    </row>
    <row r="93" spans="1:8" x14ac:dyDescent="0.25">
      <c r="C93" s="9" t="s">
        <v>6</v>
      </c>
      <c r="D93" s="10" t="s">
        <v>7</v>
      </c>
      <c r="E93" s="9" t="s">
        <v>8</v>
      </c>
    </row>
    <row r="94" spans="1:8" x14ac:dyDescent="0.25">
      <c r="C94" s="9" t="s">
        <v>9</v>
      </c>
      <c r="D94" s="10" t="s">
        <v>109</v>
      </c>
      <c r="E94" s="9" t="s">
        <v>110</v>
      </c>
    </row>
    <row r="96" spans="1:8" ht="90.75" x14ac:dyDescent="0.25">
      <c r="A96" s="5" t="s">
        <v>111</v>
      </c>
      <c r="B96" s="5">
        <v>1</v>
      </c>
      <c r="C96" s="5" t="s">
        <v>112</v>
      </c>
      <c r="D96" s="11" t="s">
        <v>13</v>
      </c>
      <c r="E96" s="12" t="s">
        <v>113</v>
      </c>
      <c r="F96" s="13">
        <v>0</v>
      </c>
      <c r="G96" s="14">
        <v>1</v>
      </c>
      <c r="H96" s="15">
        <f>ROUND(ROUND(F96,2)*ROUND(G96,3),2)</f>
        <v>0</v>
      </c>
    </row>
    <row r="97" spans="1:8" x14ac:dyDescent="0.25">
      <c r="A97" s="5" t="s">
        <v>111</v>
      </c>
      <c r="B97" s="5">
        <v>2</v>
      </c>
      <c r="C97" s="5" t="s">
        <v>114</v>
      </c>
      <c r="D97" s="11" t="s">
        <v>13</v>
      </c>
      <c r="E97" s="16" t="s">
        <v>115</v>
      </c>
      <c r="F97" s="13">
        <v>0</v>
      </c>
      <c r="G97" s="14">
        <v>1</v>
      </c>
      <c r="H97" s="15">
        <f>ROUND(ROUND(F97,2)*ROUND(G97,3),2)</f>
        <v>0</v>
      </c>
    </row>
    <row r="98" spans="1:8" x14ac:dyDescent="0.25">
      <c r="E98" s="9" t="s">
        <v>17</v>
      </c>
      <c r="F98" s="9"/>
      <c r="G98" s="9"/>
      <c r="H98" s="17">
        <f>SUM(H96:H97)</f>
        <v>0</v>
      </c>
    </row>
    <row r="100" spans="1:8" x14ac:dyDescent="0.25">
      <c r="C100" s="9" t="s">
        <v>6</v>
      </c>
      <c r="D100" s="10" t="s">
        <v>7</v>
      </c>
      <c r="E100" s="9" t="s">
        <v>8</v>
      </c>
    </row>
    <row r="101" spans="1:8" x14ac:dyDescent="0.25">
      <c r="C101" s="9" t="s">
        <v>9</v>
      </c>
      <c r="D101" s="10" t="s">
        <v>116</v>
      </c>
      <c r="E101" s="9" t="s">
        <v>117</v>
      </c>
    </row>
    <row r="102" spans="1:8" x14ac:dyDescent="0.25">
      <c r="C102" s="9" t="s">
        <v>118</v>
      </c>
      <c r="D102" s="10" t="s">
        <v>7</v>
      </c>
      <c r="E102" s="9" t="s">
        <v>119</v>
      </c>
    </row>
    <row r="104" spans="1:8" x14ac:dyDescent="0.25">
      <c r="A104" s="5" t="s">
        <v>120</v>
      </c>
      <c r="B104" s="5">
        <v>1</v>
      </c>
      <c r="C104" s="5" t="s">
        <v>121</v>
      </c>
      <c r="D104" s="11" t="s">
        <v>13</v>
      </c>
      <c r="E104" s="16" t="s">
        <v>122</v>
      </c>
      <c r="F104" s="13">
        <v>0</v>
      </c>
      <c r="G104" s="14">
        <v>6</v>
      </c>
      <c r="H104" s="15">
        <f>ROUND(ROUND(F104,2)*ROUND(G104,3),2)</f>
        <v>0</v>
      </c>
    </row>
    <row r="105" spans="1:8" x14ac:dyDescent="0.25">
      <c r="A105" s="5" t="s">
        <v>120</v>
      </c>
      <c r="B105" s="5">
        <v>2</v>
      </c>
      <c r="C105" s="5" t="s">
        <v>123</v>
      </c>
      <c r="D105" s="11" t="s">
        <v>13</v>
      </c>
      <c r="E105" s="16" t="s">
        <v>124</v>
      </c>
      <c r="F105" s="13">
        <v>0</v>
      </c>
      <c r="G105" s="14">
        <v>6</v>
      </c>
      <c r="H105" s="15">
        <f>ROUND(ROUND(F105,2)*ROUND(G105,3),2)</f>
        <v>0</v>
      </c>
    </row>
    <row r="106" spans="1:8" x14ac:dyDescent="0.25">
      <c r="A106" s="5" t="s">
        <v>120</v>
      </c>
      <c r="B106" s="5">
        <v>3</v>
      </c>
      <c r="C106" s="5" t="s">
        <v>125</v>
      </c>
      <c r="D106" s="11" t="s">
        <v>13</v>
      </c>
      <c r="E106" s="16" t="s">
        <v>126</v>
      </c>
      <c r="F106" s="13">
        <v>0</v>
      </c>
      <c r="G106" s="14">
        <v>6</v>
      </c>
      <c r="H106" s="15">
        <f>ROUND(ROUND(F106,2)*ROUND(G106,3),2)</f>
        <v>0</v>
      </c>
    </row>
    <row r="107" spans="1:8" x14ac:dyDescent="0.25">
      <c r="A107" s="5" t="s">
        <v>120</v>
      </c>
      <c r="B107" s="5">
        <v>4</v>
      </c>
      <c r="C107" s="5" t="s">
        <v>127</v>
      </c>
      <c r="D107" s="11" t="s">
        <v>13</v>
      </c>
      <c r="E107" s="16" t="s">
        <v>128</v>
      </c>
      <c r="F107" s="13">
        <v>0</v>
      </c>
      <c r="G107" s="14">
        <v>6</v>
      </c>
      <c r="H107" s="15">
        <f>ROUND(ROUND(F107,2)*ROUND(G107,3),2)</f>
        <v>0</v>
      </c>
    </row>
    <row r="108" spans="1:8" x14ac:dyDescent="0.25">
      <c r="A108" s="5" t="s">
        <v>120</v>
      </c>
      <c r="B108" s="5">
        <v>5</v>
      </c>
      <c r="C108" s="5" t="s">
        <v>129</v>
      </c>
      <c r="D108" s="11" t="s">
        <v>13</v>
      </c>
      <c r="E108" s="16" t="s">
        <v>130</v>
      </c>
      <c r="F108" s="13">
        <v>0</v>
      </c>
      <c r="G108" s="14">
        <v>6</v>
      </c>
      <c r="H108" s="15">
        <f>ROUND(ROUND(F108,2)*ROUND(G108,3),2)</f>
        <v>0</v>
      </c>
    </row>
    <row r="109" spans="1:8" x14ac:dyDescent="0.25">
      <c r="E109" s="9" t="s">
        <v>17</v>
      </c>
      <c r="F109" s="9"/>
      <c r="G109" s="9"/>
      <c r="H109" s="17">
        <f>SUM(H104:H108)</f>
        <v>0</v>
      </c>
    </row>
    <row r="111" spans="1:8" x14ac:dyDescent="0.25">
      <c r="C111" s="9" t="s">
        <v>6</v>
      </c>
      <c r="D111" s="10" t="s">
        <v>7</v>
      </c>
      <c r="E111" s="9" t="s">
        <v>8</v>
      </c>
    </row>
    <row r="112" spans="1:8" x14ac:dyDescent="0.25">
      <c r="C112" s="9" t="s">
        <v>9</v>
      </c>
      <c r="D112" s="10" t="s">
        <v>116</v>
      </c>
      <c r="E112" s="9" t="s">
        <v>117</v>
      </c>
    </row>
    <row r="113" spans="1:8" x14ac:dyDescent="0.25">
      <c r="C113" s="9" t="s">
        <v>118</v>
      </c>
      <c r="D113" s="10" t="s">
        <v>18</v>
      </c>
      <c r="E113" s="9" t="s">
        <v>131</v>
      </c>
    </row>
    <row r="115" spans="1:8" x14ac:dyDescent="0.25">
      <c r="A115" s="5" t="s">
        <v>132</v>
      </c>
      <c r="B115" s="5">
        <v>1</v>
      </c>
      <c r="C115" s="5" t="s">
        <v>133</v>
      </c>
      <c r="D115" s="11" t="s">
        <v>13</v>
      </c>
      <c r="E115" s="16" t="s">
        <v>134</v>
      </c>
      <c r="F115" s="13">
        <v>0</v>
      </c>
      <c r="G115" s="14">
        <v>1</v>
      </c>
      <c r="H115" s="15">
        <f>ROUND(ROUND(F115,2)*ROUND(G115,3),2)</f>
        <v>0</v>
      </c>
    </row>
    <row r="116" spans="1:8" x14ac:dyDescent="0.25">
      <c r="A116" s="5" t="s">
        <v>132</v>
      </c>
      <c r="B116" s="5">
        <v>2</v>
      </c>
      <c r="C116" s="5" t="s">
        <v>135</v>
      </c>
      <c r="D116" s="11" t="s">
        <v>95</v>
      </c>
      <c r="E116" s="16" t="s">
        <v>136</v>
      </c>
      <c r="F116" s="13">
        <v>0</v>
      </c>
      <c r="G116" s="14">
        <v>1</v>
      </c>
      <c r="H116" s="15">
        <f>ROUND(ROUND(F116,2)*ROUND(G116,3),2)</f>
        <v>0</v>
      </c>
    </row>
    <row r="117" spans="1:8" x14ac:dyDescent="0.25">
      <c r="A117" s="5" t="s">
        <v>132</v>
      </c>
      <c r="B117" s="5">
        <v>3</v>
      </c>
      <c r="C117" s="5" t="s">
        <v>137</v>
      </c>
      <c r="D117" s="11" t="s">
        <v>13</v>
      </c>
      <c r="E117" s="16" t="s">
        <v>138</v>
      </c>
      <c r="F117" s="13">
        <v>0</v>
      </c>
      <c r="G117" s="14">
        <v>1</v>
      </c>
      <c r="H117" s="15">
        <f>ROUND(ROUND(F117,2)*ROUND(G117,3),2)</f>
        <v>0</v>
      </c>
    </row>
    <row r="118" spans="1:8" x14ac:dyDescent="0.25">
      <c r="E118" s="9" t="s">
        <v>17</v>
      </c>
      <c r="F118" s="9"/>
      <c r="G118" s="9"/>
      <c r="H118" s="17">
        <f>SUM(H115:H117)</f>
        <v>0</v>
      </c>
    </row>
    <row r="120" spans="1:8" x14ac:dyDescent="0.25">
      <c r="C120" s="9" t="s">
        <v>6</v>
      </c>
      <c r="D120" s="10" t="s">
        <v>7</v>
      </c>
      <c r="E120" s="9" t="s">
        <v>8</v>
      </c>
    </row>
    <row r="121" spans="1:8" x14ac:dyDescent="0.25">
      <c r="C121" s="9" t="s">
        <v>9</v>
      </c>
      <c r="D121" s="10" t="s">
        <v>116</v>
      </c>
      <c r="E121" s="9" t="s">
        <v>117</v>
      </c>
    </row>
    <row r="122" spans="1:8" x14ac:dyDescent="0.25">
      <c r="C122" s="9" t="s">
        <v>118</v>
      </c>
      <c r="D122" s="10" t="s">
        <v>23</v>
      </c>
      <c r="E122" s="9" t="s">
        <v>139</v>
      </c>
    </row>
    <row r="124" spans="1:8" x14ac:dyDescent="0.25">
      <c r="A124" s="5" t="s">
        <v>140</v>
      </c>
      <c r="B124" s="5">
        <v>1</v>
      </c>
      <c r="C124" s="5" t="s">
        <v>141</v>
      </c>
      <c r="D124" s="11" t="s">
        <v>13</v>
      </c>
      <c r="E124" s="16" t="s">
        <v>142</v>
      </c>
      <c r="F124" s="13">
        <v>0</v>
      </c>
      <c r="G124" s="14">
        <v>1</v>
      </c>
      <c r="H124" s="15">
        <f>ROUND(ROUND(F124,2)*ROUND(G124,3),2)</f>
        <v>0</v>
      </c>
    </row>
    <row r="125" spans="1:8" x14ac:dyDescent="0.25">
      <c r="E125" s="9" t="s">
        <v>17</v>
      </c>
      <c r="F125" s="9"/>
      <c r="G125" s="9"/>
      <c r="H125" s="17">
        <f>SUM(H124:H124)</f>
        <v>0</v>
      </c>
    </row>
    <row r="127" spans="1:8" x14ac:dyDescent="0.25">
      <c r="E127" s="18" t="s">
        <v>143</v>
      </c>
      <c r="H127" s="19">
        <f>SUM(H9:H126)/2</f>
        <v>0</v>
      </c>
    </row>
  </sheetData>
  <sheetProtection sheet="1"/>
  <mergeCells count="4">
    <mergeCell ref="E1:H1"/>
    <mergeCell ref="E2:H2"/>
    <mergeCell ref="E3:H3"/>
    <mergeCell ref="E4:H4"/>
  </mergeCells>
  <pageMargins left="0.75" right="0.75" top="0.75" bottom="0.5" header="0.5" footer="0.7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/>
  </sheetViews>
  <sheetFormatPr baseColWidth="10" defaultColWidth="9.140625" defaultRowHeight="15" x14ac:dyDescent="0.25"/>
  <cols>
    <col min="1" max="1" width="25.7109375" customWidth="1"/>
    <col min="2" max="2" width="3.42578125" customWidth="1"/>
    <col min="3" max="7" width="13.7109375" customWidth="1"/>
    <col min="8" max="8" width="25.7109375" customWidth="1"/>
  </cols>
  <sheetData>
    <row r="1" spans="1:8" x14ac:dyDescent="0.25">
      <c r="E1" s="3" t="s">
        <v>0</v>
      </c>
      <c r="F1" s="3" t="s">
        <v>0</v>
      </c>
      <c r="G1" s="3" t="s">
        <v>0</v>
      </c>
      <c r="H1" s="3" t="s">
        <v>0</v>
      </c>
    </row>
    <row r="2" spans="1:8" x14ac:dyDescent="0.25">
      <c r="E2" s="3" t="s">
        <v>1</v>
      </c>
      <c r="F2" s="3" t="s">
        <v>1</v>
      </c>
      <c r="G2" s="3" t="s">
        <v>1</v>
      </c>
      <c r="H2" s="3" t="s">
        <v>1</v>
      </c>
    </row>
    <row r="3" spans="1:8" x14ac:dyDescent="0.25">
      <c r="E3" s="3"/>
      <c r="F3" s="3"/>
      <c r="G3" s="3"/>
      <c r="H3" s="3"/>
    </row>
    <row r="4" spans="1:8" x14ac:dyDescent="0.25">
      <c r="E4" s="3"/>
      <c r="F4" s="3"/>
      <c r="G4" s="3"/>
      <c r="H4" s="3"/>
    </row>
    <row r="6" spans="1:8" ht="18.75" x14ac:dyDescent="0.3">
      <c r="C6" s="2" t="s">
        <v>144</v>
      </c>
      <c r="D6" s="2" t="s">
        <v>144</v>
      </c>
      <c r="E6" s="2" t="s">
        <v>144</v>
      </c>
      <c r="F6" s="2" t="s">
        <v>144</v>
      </c>
      <c r="G6" s="2" t="s">
        <v>144</v>
      </c>
    </row>
    <row r="10" spans="1:8" x14ac:dyDescent="0.25">
      <c r="B10" t="s">
        <v>145</v>
      </c>
      <c r="C10" s="20" t="s">
        <v>6</v>
      </c>
      <c r="D10" s="21" t="s">
        <v>7</v>
      </c>
      <c r="E10" s="20" t="s">
        <v>8</v>
      </c>
    </row>
    <row r="11" spans="1:8" x14ac:dyDescent="0.25">
      <c r="B11" t="s">
        <v>145</v>
      </c>
      <c r="C11" s="20" t="s">
        <v>9</v>
      </c>
      <c r="D11" s="21" t="s">
        <v>32</v>
      </c>
      <c r="E11" s="20" t="s">
        <v>33</v>
      </c>
    </row>
    <row r="13" spans="1:8" ht="45" customHeight="1" x14ac:dyDescent="0.25">
      <c r="A13" s="22" t="s">
        <v>146</v>
      </c>
      <c r="B13" s="22" t="s">
        <v>147</v>
      </c>
      <c r="C13" s="22" t="s">
        <v>35</v>
      </c>
      <c r="D13" s="23" t="s">
        <v>36</v>
      </c>
      <c r="E13" s="1" t="s">
        <v>37</v>
      </c>
      <c r="F13" s="1" t="s">
        <v>37</v>
      </c>
      <c r="G13" s="24">
        <f>SUM(G14:G26)</f>
        <v>1495</v>
      </c>
    </row>
    <row r="14" spans="1:8" x14ac:dyDescent="0.25">
      <c r="A14" s="25" t="s">
        <v>148</v>
      </c>
      <c r="B14" s="25"/>
      <c r="C14" s="26">
        <v>101</v>
      </c>
      <c r="D14" s="26"/>
      <c r="E14" s="26"/>
      <c r="F14" s="26"/>
      <c r="G14" s="26">
        <f t="shared" ref="G14:G26" si="0">PRODUCT(C14:F14)</f>
        <v>101</v>
      </c>
    </row>
    <row r="15" spans="1:8" x14ac:dyDescent="0.25">
      <c r="A15" s="25" t="s">
        <v>149</v>
      </c>
      <c r="B15" s="25"/>
      <c r="C15" s="26">
        <v>84</v>
      </c>
      <c r="D15" s="26"/>
      <c r="E15" s="26"/>
      <c r="F15" s="26"/>
      <c r="G15" s="26">
        <f t="shared" si="0"/>
        <v>84</v>
      </c>
    </row>
    <row r="16" spans="1:8" x14ac:dyDescent="0.25">
      <c r="A16" s="25" t="s">
        <v>150</v>
      </c>
      <c r="B16" s="25"/>
      <c r="C16" s="26">
        <v>88</v>
      </c>
      <c r="D16" s="26">
        <v>0</v>
      </c>
      <c r="E16" s="26"/>
      <c r="F16" s="26"/>
      <c r="G16" s="26">
        <f t="shared" si="0"/>
        <v>0</v>
      </c>
    </row>
    <row r="17" spans="1:7" x14ac:dyDescent="0.25">
      <c r="A17" s="25" t="s">
        <v>151</v>
      </c>
      <c r="B17" s="25"/>
      <c r="C17" s="26">
        <v>78.5</v>
      </c>
      <c r="D17" s="26"/>
      <c r="E17" s="26"/>
      <c r="F17" s="26"/>
      <c r="G17" s="26">
        <f t="shared" si="0"/>
        <v>78.5</v>
      </c>
    </row>
    <row r="18" spans="1:7" x14ac:dyDescent="0.25">
      <c r="A18" s="25" t="s">
        <v>152</v>
      </c>
      <c r="B18" s="25"/>
      <c r="C18" s="26">
        <v>81.5</v>
      </c>
      <c r="D18" s="26"/>
      <c r="E18" s="26"/>
      <c r="F18" s="26"/>
      <c r="G18" s="26">
        <f t="shared" si="0"/>
        <v>81.5</v>
      </c>
    </row>
    <row r="19" spans="1:7" x14ac:dyDescent="0.25">
      <c r="A19" s="25" t="s">
        <v>153</v>
      </c>
      <c r="B19" s="25"/>
      <c r="C19" s="26">
        <v>95.5</v>
      </c>
      <c r="D19" s="26"/>
      <c r="E19" s="26"/>
      <c r="F19" s="26"/>
      <c r="G19" s="26">
        <f t="shared" si="0"/>
        <v>95.5</v>
      </c>
    </row>
    <row r="20" spans="1:7" x14ac:dyDescent="0.25">
      <c r="A20" s="25" t="s">
        <v>154</v>
      </c>
      <c r="B20" s="25"/>
      <c r="C20" s="26">
        <v>98.5</v>
      </c>
      <c r="D20" s="26"/>
      <c r="E20" s="26"/>
      <c r="F20" s="26"/>
      <c r="G20" s="26">
        <f t="shared" si="0"/>
        <v>98.5</v>
      </c>
    </row>
    <row r="21" spans="1:7" x14ac:dyDescent="0.25">
      <c r="A21" s="25" t="s">
        <v>155</v>
      </c>
      <c r="B21" s="25"/>
      <c r="C21" s="26">
        <v>159.5</v>
      </c>
      <c r="D21" s="26"/>
      <c r="E21" s="26"/>
      <c r="F21" s="26"/>
      <c r="G21" s="26">
        <f t="shared" si="0"/>
        <v>159.5</v>
      </c>
    </row>
    <row r="22" spans="1:7" x14ac:dyDescent="0.25">
      <c r="A22" s="25" t="s">
        <v>156</v>
      </c>
      <c r="B22" s="25"/>
      <c r="C22" s="26">
        <v>163.5</v>
      </c>
      <c r="D22" s="26"/>
      <c r="E22" s="26"/>
      <c r="F22" s="26"/>
      <c r="G22" s="26">
        <f t="shared" si="0"/>
        <v>163.5</v>
      </c>
    </row>
    <row r="23" spans="1:7" x14ac:dyDescent="0.25">
      <c r="A23" s="25" t="s">
        <v>157</v>
      </c>
      <c r="B23" s="25"/>
      <c r="C23" s="26">
        <v>127</v>
      </c>
      <c r="D23" s="26"/>
      <c r="E23" s="26"/>
      <c r="F23" s="26"/>
      <c r="G23" s="26">
        <f t="shared" si="0"/>
        <v>127</v>
      </c>
    </row>
    <row r="24" spans="1:7" x14ac:dyDescent="0.25">
      <c r="A24" s="25">
        <v>45292</v>
      </c>
      <c r="B24" s="25"/>
      <c r="C24" s="26">
        <v>165</v>
      </c>
      <c r="D24" s="26"/>
      <c r="E24" s="26"/>
      <c r="F24" s="26"/>
      <c r="G24" s="26">
        <f t="shared" si="0"/>
        <v>165</v>
      </c>
    </row>
    <row r="25" spans="1:7" x14ac:dyDescent="0.25">
      <c r="A25" s="25" t="s">
        <v>158</v>
      </c>
      <c r="B25" s="25"/>
      <c r="C25" s="26">
        <v>169</v>
      </c>
      <c r="D25" s="26"/>
      <c r="E25" s="26"/>
      <c r="F25" s="26"/>
      <c r="G25" s="26">
        <f t="shared" si="0"/>
        <v>169</v>
      </c>
    </row>
    <row r="26" spans="1:7" x14ac:dyDescent="0.25">
      <c r="A26" s="25" t="s">
        <v>159</v>
      </c>
      <c r="B26" s="25"/>
      <c r="C26" s="26">
        <v>172</v>
      </c>
      <c r="D26" s="26"/>
      <c r="E26" s="26"/>
      <c r="F26" s="26"/>
      <c r="G26" s="26">
        <f t="shared" si="0"/>
        <v>172</v>
      </c>
    </row>
    <row r="28" spans="1:7" x14ac:dyDescent="0.25">
      <c r="B28" t="s">
        <v>145</v>
      </c>
      <c r="C28" s="20" t="s">
        <v>6</v>
      </c>
      <c r="D28" s="21" t="s">
        <v>7</v>
      </c>
      <c r="E28" s="20" t="s">
        <v>8</v>
      </c>
    </row>
    <row r="29" spans="1:7" x14ac:dyDescent="0.25">
      <c r="B29" t="s">
        <v>145</v>
      </c>
      <c r="C29" s="20" t="s">
        <v>9</v>
      </c>
      <c r="D29" s="21" t="s">
        <v>49</v>
      </c>
      <c r="E29" s="20" t="s">
        <v>50</v>
      </c>
    </row>
    <row r="31" spans="1:7" ht="45" customHeight="1" x14ac:dyDescent="0.25">
      <c r="A31" s="22" t="s">
        <v>160</v>
      </c>
      <c r="B31" s="22" t="s">
        <v>147</v>
      </c>
      <c r="C31" s="22" t="s">
        <v>56</v>
      </c>
      <c r="D31" s="23" t="s">
        <v>36</v>
      </c>
      <c r="E31" s="1" t="s">
        <v>161</v>
      </c>
      <c r="F31" s="1" t="s">
        <v>161</v>
      </c>
      <c r="G31" s="24">
        <f>SUM(G32:G34)</f>
        <v>455</v>
      </c>
    </row>
    <row r="32" spans="1:7" x14ac:dyDescent="0.25">
      <c r="A32" s="25" t="s">
        <v>162</v>
      </c>
      <c r="B32" s="25"/>
      <c r="C32" s="26">
        <v>110</v>
      </c>
      <c r="D32" s="26">
        <v>1</v>
      </c>
      <c r="E32" s="26"/>
      <c r="F32" s="26"/>
      <c r="G32" s="26">
        <f>PRODUCT(C32:F32)</f>
        <v>110</v>
      </c>
    </row>
    <row r="33" spans="1:7" x14ac:dyDescent="0.25">
      <c r="A33" s="25" t="s">
        <v>163</v>
      </c>
      <c r="B33" s="25"/>
      <c r="C33" s="26">
        <v>300</v>
      </c>
      <c r="D33" s="26">
        <v>1</v>
      </c>
      <c r="E33" s="26"/>
      <c r="F33" s="26"/>
      <c r="G33" s="26">
        <f>PRODUCT(C33:F33)</f>
        <v>300</v>
      </c>
    </row>
    <row r="34" spans="1:7" x14ac:dyDescent="0.25">
      <c r="A34" s="25" t="s">
        <v>164</v>
      </c>
      <c r="B34" s="25"/>
      <c r="C34" s="26">
        <v>45</v>
      </c>
      <c r="D34" s="26">
        <v>1</v>
      </c>
      <c r="E34" s="26"/>
      <c r="F34" s="26"/>
      <c r="G34" s="26">
        <f>PRODUCT(C34:F34)</f>
        <v>45</v>
      </c>
    </row>
  </sheetData>
  <sheetProtection sheet="1"/>
  <mergeCells count="7">
    <mergeCell ref="E13:F13"/>
    <mergeCell ref="E31:F31"/>
    <mergeCell ref="E1:H1"/>
    <mergeCell ref="E2:H2"/>
    <mergeCell ref="E3:H3"/>
    <mergeCell ref="E4:H4"/>
    <mergeCell ref="C6:G6"/>
  </mergeCells>
  <pageMargins left="0.75" right="0.75" top="0.75" bottom="0.5" header="0.5" footer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T-PRES</vt:lpstr>
      <vt:lpstr>T-DIM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Aida Batet</dc:creator>
  <cp:lastModifiedBy>Aida Batet</cp:lastModifiedBy>
  <dcterms:created xsi:type="dcterms:W3CDTF">2024-03-12T09:36:07Z</dcterms:created>
  <dcterms:modified xsi:type="dcterms:W3CDTF">2024-03-27T10:08:36Z</dcterms:modified>
</cp:coreProperties>
</file>